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250" windowHeight="10815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I8" i="3" l="1"/>
  <c r="I14" i="3"/>
  <c r="I15" i="3"/>
  <c r="J15" i="3" s="1"/>
  <c r="I16" i="3"/>
  <c r="I17" i="3"/>
  <c r="I18" i="3"/>
  <c r="I19" i="3"/>
  <c r="J19" i="3" s="1"/>
  <c r="I4" i="3"/>
  <c r="I5" i="3"/>
  <c r="J5" i="3" s="1"/>
  <c r="I6" i="3"/>
  <c r="I7" i="3"/>
  <c r="I9" i="3"/>
  <c r="I10" i="3"/>
  <c r="I11" i="3"/>
  <c r="J11" i="3" s="1"/>
  <c r="I12" i="3"/>
  <c r="J12" i="3" s="1"/>
  <c r="I13" i="3"/>
  <c r="I3" i="3"/>
  <c r="J14" i="3" l="1"/>
  <c r="J10" i="3"/>
  <c r="J18" i="3"/>
  <c r="J7" i="3"/>
  <c r="J17" i="3"/>
  <c r="J4" i="3"/>
  <c r="J9" i="3"/>
  <c r="J3" i="3"/>
  <c r="J13" i="3"/>
  <c r="J6" i="3"/>
  <c r="J16" i="3"/>
</calcChain>
</file>

<file path=xl/sharedStrings.xml><?xml version="1.0" encoding="utf-8"?>
<sst xmlns="http://schemas.openxmlformats.org/spreadsheetml/2006/main" count="53" uniqueCount="52">
  <si>
    <t>姓名</t>
  </si>
  <si>
    <t>岗位名称</t>
  </si>
  <si>
    <t>岗位代码</t>
  </si>
  <si>
    <t>准考证号</t>
  </si>
  <si>
    <t>笔试 成绩</t>
  </si>
  <si>
    <t>说课
成绩</t>
  </si>
  <si>
    <t>答辩  成绩</t>
  </si>
  <si>
    <t>总成绩</t>
  </si>
  <si>
    <t>排名</t>
  </si>
  <si>
    <t>说明</t>
  </si>
  <si>
    <t>徐州开放大学2022年公开招聘专业技术人员考试总成绩</t>
    <phoneticPr fontId="2" type="noConversion"/>
  </si>
  <si>
    <t>张赛</t>
  </si>
  <si>
    <t>孙景玉</t>
  </si>
  <si>
    <t>常英奎</t>
  </si>
  <si>
    <t>史姗姗</t>
  </si>
  <si>
    <t>齐俊艳</t>
  </si>
  <si>
    <t>邵逸非</t>
  </si>
  <si>
    <t>王蕾蕾</t>
  </si>
  <si>
    <t>陆焦焦</t>
  </si>
  <si>
    <t>鲁梦</t>
  </si>
  <si>
    <t>李雪</t>
  </si>
  <si>
    <t>刘艳</t>
  </si>
  <si>
    <t>李熙娜</t>
  </si>
  <si>
    <t>孟嫚</t>
  </si>
  <si>
    <t>魏薇</t>
  </si>
  <si>
    <t>吴倩倩</t>
  </si>
  <si>
    <t>刘利利</t>
  </si>
  <si>
    <t>洪慧慧</t>
  </si>
  <si>
    <t>411481********2506</t>
  </si>
  <si>
    <t>320322********6929</t>
  </si>
  <si>
    <t>340823********3725</t>
  </si>
  <si>
    <t>320302********0022</t>
  </si>
  <si>
    <t>320722********3348</t>
  </si>
  <si>
    <t>370402********3023</t>
  </si>
  <si>
    <t>320323********3087</t>
  </si>
  <si>
    <t>320321********3646</t>
  </si>
  <si>
    <t>411481********062X</t>
  </si>
  <si>
    <t>412723********8189</t>
  </si>
  <si>
    <t>320902********252X</t>
  </si>
  <si>
    <t>320303********4026</t>
  </si>
  <si>
    <t>372925********6746</t>
  </si>
  <si>
    <t>320381********4922</t>
  </si>
  <si>
    <t>320321********0219</t>
  </si>
  <si>
    <t>320322********7827</t>
  </si>
  <si>
    <t>320382********6524</t>
  </si>
  <si>
    <t>身份证号码</t>
    <phoneticPr fontId="2" type="noConversion"/>
  </si>
  <si>
    <t>电子商务专业教师</t>
    <phoneticPr fontId="2" type="noConversion"/>
  </si>
  <si>
    <t>建筑专业教师</t>
    <phoneticPr fontId="2" type="noConversion"/>
  </si>
  <si>
    <t>康养专业教师</t>
    <phoneticPr fontId="2" type="noConversion"/>
  </si>
  <si>
    <t>辅导员</t>
    <phoneticPr fontId="2" type="noConversion"/>
  </si>
  <si>
    <t>缺考</t>
    <phoneticPr fontId="2" type="noConversion"/>
  </si>
  <si>
    <t>缺考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</si>
</sst>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);\(0.00\)"/>
  </numFmts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2"/>
      <color theme="1"/>
      <name val="方正小标宋_GBK"/>
      <family val="3"/>
      <charset val="134"/>
    </font>
    <font>
      <sz val="22"/>
      <color theme="1"/>
      <name val="方正小标宋_GBK"/>
      <family val="3"/>
      <charset val="134"/>
    </font>
    <font>
      <sz val="10"/>
      <color theme="1"/>
      <name val="方正仿宋_GBK"/>
      <family val="3"/>
      <charset val="134"/>
    </font>
    <font>
      <b/>
      <sz val="10"/>
      <color theme="1"/>
      <name val="方正仿宋_GBK"/>
      <family val="3"/>
      <charset val="134"/>
    </font>
    <font>
      <b/>
      <sz val="10"/>
      <name val="方正仿宋_GBK"/>
      <family val="3"/>
      <charset val="134"/>
    </font>
    <font>
      <sz val="12"/>
      <color theme="1"/>
      <name val="方正仿宋_GBK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O8" sqref="O8"/>
    </sheetView>
  </sheetViews>
  <sheetFormatPr defaultColWidth="9" defaultRowHeight="13.5" x14ac:dyDescent="0.15"/>
  <cols>
    <col min="1" max="1" width="21.5" customWidth="1"/>
    <col min="2" max="2" width="9.5" customWidth="1"/>
    <col min="3" max="3" width="11.25" customWidth="1"/>
    <col min="4" max="4" width="17.875" customWidth="1"/>
    <col min="5" max="5" width="12.75" customWidth="1"/>
    <col min="6" max="6" width="7.5" style="12" customWidth="1"/>
    <col min="7" max="7" width="8.5" style="11" customWidth="1"/>
    <col min="8" max="8" width="8.25" style="11" customWidth="1"/>
    <col min="9" max="9" width="9.875" style="12" customWidth="1"/>
    <col min="10" max="10" width="8.5" style="1" customWidth="1"/>
    <col min="11" max="11" width="8.875" customWidth="1"/>
  </cols>
  <sheetData>
    <row r="1" spans="1:11" ht="53.25" customHeight="1" x14ac:dyDescent="0.15">
      <c r="A1" s="23" t="s">
        <v>10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30" customHeight="1" x14ac:dyDescent="0.15">
      <c r="A2" s="4" t="s">
        <v>1</v>
      </c>
      <c r="B2" s="4" t="s">
        <v>2</v>
      </c>
      <c r="C2" s="4" t="s">
        <v>0</v>
      </c>
      <c r="D2" s="4" t="s">
        <v>45</v>
      </c>
      <c r="E2" s="4" t="s">
        <v>3</v>
      </c>
      <c r="F2" s="5" t="s">
        <v>4</v>
      </c>
      <c r="G2" s="6" t="s">
        <v>5</v>
      </c>
      <c r="H2" s="6" t="s">
        <v>6</v>
      </c>
      <c r="I2" s="5" t="s">
        <v>7</v>
      </c>
      <c r="J2" s="4" t="s">
        <v>8</v>
      </c>
      <c r="K2" s="7" t="s">
        <v>9</v>
      </c>
    </row>
    <row r="3" spans="1:11" ht="22.5" customHeight="1" x14ac:dyDescent="0.15">
      <c r="A3" s="25" t="s">
        <v>46</v>
      </c>
      <c r="B3" s="26">
        <v>2201</v>
      </c>
      <c r="C3" s="20" t="s">
        <v>27</v>
      </c>
      <c r="D3" s="15" t="s">
        <v>28</v>
      </c>
      <c r="E3" s="15">
        <v>220101</v>
      </c>
      <c r="F3" s="3">
        <v>68.5</v>
      </c>
      <c r="G3" s="8">
        <v>78.400000000000006</v>
      </c>
      <c r="H3" s="9">
        <v>74</v>
      </c>
      <c r="I3" s="10">
        <f>F3*0.4+G3*0.3+H3*0.3</f>
        <v>73.12</v>
      </c>
      <c r="J3" s="21">
        <f>RANK(I3,$I$3:$I$7,0)</f>
        <v>4</v>
      </c>
      <c r="K3" s="3"/>
    </row>
    <row r="4" spans="1:11" ht="22.5" customHeight="1" x14ac:dyDescent="0.15">
      <c r="A4" s="25"/>
      <c r="B4" s="27"/>
      <c r="C4" s="20" t="s">
        <v>26</v>
      </c>
      <c r="D4" s="15" t="s">
        <v>29</v>
      </c>
      <c r="E4" s="15">
        <v>220102</v>
      </c>
      <c r="F4" s="3">
        <v>67</v>
      </c>
      <c r="G4" s="8">
        <v>80</v>
      </c>
      <c r="H4" s="9">
        <v>76.599999999999994</v>
      </c>
      <c r="I4" s="10">
        <f t="shared" ref="I4:I19" si="0">F4*0.4+G4*0.3+H4*0.3</f>
        <v>73.78</v>
      </c>
      <c r="J4" s="21">
        <f t="shared" ref="J4:J7" si="1">RANK(I4,$I$3:$I$7,0)</f>
        <v>1</v>
      </c>
      <c r="K4" s="3"/>
    </row>
    <row r="5" spans="1:11" ht="22.5" customHeight="1" x14ac:dyDescent="0.15">
      <c r="A5" s="25"/>
      <c r="B5" s="27"/>
      <c r="C5" s="20" t="s">
        <v>25</v>
      </c>
      <c r="D5" s="15" t="s">
        <v>30</v>
      </c>
      <c r="E5" s="15">
        <v>220103</v>
      </c>
      <c r="F5" s="3">
        <v>68</v>
      </c>
      <c r="G5" s="8">
        <v>77.8</v>
      </c>
      <c r="H5" s="9">
        <v>75.599999999999994</v>
      </c>
      <c r="I5" s="10">
        <f t="shared" si="0"/>
        <v>73.22</v>
      </c>
      <c r="J5" s="21">
        <f t="shared" si="1"/>
        <v>3</v>
      </c>
      <c r="K5" s="3"/>
    </row>
    <row r="6" spans="1:11" ht="22.5" customHeight="1" x14ac:dyDescent="0.15">
      <c r="A6" s="25"/>
      <c r="B6" s="27"/>
      <c r="C6" s="20" t="s">
        <v>24</v>
      </c>
      <c r="D6" s="15" t="s">
        <v>31</v>
      </c>
      <c r="E6" s="15">
        <v>220104</v>
      </c>
      <c r="F6" s="3">
        <v>66</v>
      </c>
      <c r="G6" s="8">
        <v>82.2</v>
      </c>
      <c r="H6" s="9">
        <v>74.400000000000006</v>
      </c>
      <c r="I6" s="10">
        <f t="shared" si="0"/>
        <v>73.38</v>
      </c>
      <c r="J6" s="21">
        <f t="shared" si="1"/>
        <v>2</v>
      </c>
      <c r="K6" s="3"/>
    </row>
    <row r="7" spans="1:11" ht="22.5" customHeight="1" x14ac:dyDescent="0.15">
      <c r="A7" s="25"/>
      <c r="B7" s="27"/>
      <c r="C7" s="20" t="s">
        <v>23</v>
      </c>
      <c r="D7" s="15" t="s">
        <v>32</v>
      </c>
      <c r="E7" s="15">
        <v>220105</v>
      </c>
      <c r="F7" s="3">
        <v>68</v>
      </c>
      <c r="G7" s="8">
        <v>73.599999999999994</v>
      </c>
      <c r="H7" s="9">
        <v>79.2</v>
      </c>
      <c r="I7" s="10">
        <f t="shared" si="0"/>
        <v>73.040000000000006</v>
      </c>
      <c r="J7" s="21">
        <f t="shared" si="1"/>
        <v>5</v>
      </c>
      <c r="K7" s="3"/>
    </row>
    <row r="8" spans="1:11" ht="22.5" customHeight="1" x14ac:dyDescent="0.15">
      <c r="A8" s="25"/>
      <c r="B8" s="28"/>
      <c r="C8" s="20" t="s">
        <v>22</v>
      </c>
      <c r="D8" s="15" t="s">
        <v>33</v>
      </c>
      <c r="E8" s="15">
        <v>220106</v>
      </c>
      <c r="F8" s="2">
        <v>71.5</v>
      </c>
      <c r="G8" s="13" t="s">
        <v>50</v>
      </c>
      <c r="H8" s="14" t="s">
        <v>51</v>
      </c>
      <c r="I8" s="10">
        <f>F8*0.4</f>
        <v>28.6</v>
      </c>
      <c r="J8" s="21">
        <v>6</v>
      </c>
      <c r="K8" s="3"/>
    </row>
    <row r="9" spans="1:11" ht="22.5" customHeight="1" x14ac:dyDescent="0.15">
      <c r="A9" s="29" t="s">
        <v>47</v>
      </c>
      <c r="B9" s="26">
        <v>2202</v>
      </c>
      <c r="C9" s="20" t="s">
        <v>21</v>
      </c>
      <c r="D9" s="15" t="s">
        <v>34</v>
      </c>
      <c r="E9" s="15">
        <v>220201</v>
      </c>
      <c r="F9" s="3">
        <v>65</v>
      </c>
      <c r="G9" s="13">
        <v>84.8</v>
      </c>
      <c r="H9" s="14">
        <v>77</v>
      </c>
      <c r="I9" s="10">
        <f t="shared" si="0"/>
        <v>74.539999999999992</v>
      </c>
      <c r="J9" s="21">
        <f>RANK(I9,$I$9:$I$11,0)</f>
        <v>1</v>
      </c>
      <c r="K9" s="3"/>
    </row>
    <row r="10" spans="1:11" ht="22.5" customHeight="1" x14ac:dyDescent="0.15">
      <c r="A10" s="30"/>
      <c r="B10" s="27"/>
      <c r="C10" s="20" t="s">
        <v>20</v>
      </c>
      <c r="D10" s="15" t="s">
        <v>35</v>
      </c>
      <c r="E10" s="15">
        <v>220202</v>
      </c>
      <c r="F10" s="3">
        <v>64.5</v>
      </c>
      <c r="G10" s="8">
        <v>77.400000000000006</v>
      </c>
      <c r="H10" s="9">
        <v>77.2</v>
      </c>
      <c r="I10" s="10">
        <f t="shared" si="0"/>
        <v>72.180000000000007</v>
      </c>
      <c r="J10" s="21">
        <f t="shared" ref="J10:J11" si="2">RANK(I10,$I$9:$I$11,0)</f>
        <v>2</v>
      </c>
      <c r="K10" s="3"/>
    </row>
    <row r="11" spans="1:11" ht="22.5" customHeight="1" x14ac:dyDescent="0.15">
      <c r="A11" s="30"/>
      <c r="B11" s="28"/>
      <c r="C11" s="20" t="s">
        <v>19</v>
      </c>
      <c r="D11" s="15" t="s">
        <v>36</v>
      </c>
      <c r="E11" s="15">
        <v>220203</v>
      </c>
      <c r="F11" s="3">
        <v>60</v>
      </c>
      <c r="G11" s="8">
        <v>81.400000000000006</v>
      </c>
      <c r="H11" s="9">
        <v>77.2</v>
      </c>
      <c r="I11" s="10">
        <f t="shared" si="0"/>
        <v>71.58</v>
      </c>
      <c r="J11" s="21">
        <f t="shared" si="2"/>
        <v>3</v>
      </c>
      <c r="K11" s="3"/>
    </row>
    <row r="12" spans="1:11" ht="22.5" customHeight="1" x14ac:dyDescent="0.15">
      <c r="A12" s="25" t="s">
        <v>48</v>
      </c>
      <c r="B12" s="26">
        <v>2203</v>
      </c>
      <c r="C12" s="20" t="s">
        <v>18</v>
      </c>
      <c r="D12" s="15" t="s">
        <v>37</v>
      </c>
      <c r="E12" s="15">
        <v>220301</v>
      </c>
      <c r="F12" s="3">
        <v>62</v>
      </c>
      <c r="G12" s="8">
        <v>84.4</v>
      </c>
      <c r="H12" s="9">
        <v>76.900000000000006</v>
      </c>
      <c r="I12" s="10">
        <f t="shared" si="0"/>
        <v>73.19</v>
      </c>
      <c r="J12" s="21">
        <f>RANK(I12,$I$12:$I$13,0)</f>
        <v>2</v>
      </c>
      <c r="K12" s="3"/>
    </row>
    <row r="13" spans="1:11" ht="22.5" customHeight="1" x14ac:dyDescent="0.15">
      <c r="A13" s="31"/>
      <c r="B13" s="28"/>
      <c r="C13" s="20" t="s">
        <v>17</v>
      </c>
      <c r="D13" s="15" t="s">
        <v>38</v>
      </c>
      <c r="E13" s="15">
        <v>220302</v>
      </c>
      <c r="F13" s="3">
        <v>63</v>
      </c>
      <c r="G13" s="8">
        <v>81.900000000000006</v>
      </c>
      <c r="H13" s="9">
        <v>80.3</v>
      </c>
      <c r="I13" s="10">
        <f t="shared" si="0"/>
        <v>73.86</v>
      </c>
      <c r="J13" s="21">
        <f>RANK(I13,$I$12:$I$13,0)</f>
        <v>1</v>
      </c>
      <c r="K13" s="3"/>
    </row>
    <row r="14" spans="1:11" ht="22.5" customHeight="1" x14ac:dyDescent="0.15">
      <c r="A14" s="22" t="s">
        <v>49</v>
      </c>
      <c r="B14" s="18">
        <v>2205</v>
      </c>
      <c r="C14" s="20" t="s">
        <v>16</v>
      </c>
      <c r="D14" s="15" t="s">
        <v>39</v>
      </c>
      <c r="E14" s="15">
        <v>220501</v>
      </c>
      <c r="F14" s="3">
        <v>68.5</v>
      </c>
      <c r="G14" s="17">
        <v>84.7</v>
      </c>
      <c r="H14" s="17">
        <v>83.1</v>
      </c>
      <c r="I14" s="10">
        <f t="shared" si="0"/>
        <v>77.739999999999995</v>
      </c>
      <c r="J14" s="21">
        <f>RANK(I14,$I$14:$I$16,0)</f>
        <v>2</v>
      </c>
      <c r="K14" s="16"/>
    </row>
    <row r="15" spans="1:11" ht="22.5" customHeight="1" x14ac:dyDescent="0.15">
      <c r="A15" s="22"/>
      <c r="B15" s="18">
        <v>2205</v>
      </c>
      <c r="C15" s="20" t="s">
        <v>15</v>
      </c>
      <c r="D15" s="15" t="s">
        <v>40</v>
      </c>
      <c r="E15" s="15">
        <v>220502</v>
      </c>
      <c r="F15" s="3">
        <v>75</v>
      </c>
      <c r="G15" s="17">
        <v>81.900000000000006</v>
      </c>
      <c r="H15" s="17">
        <v>81.7</v>
      </c>
      <c r="I15" s="10">
        <f t="shared" si="0"/>
        <v>79.08</v>
      </c>
      <c r="J15" s="21">
        <f t="shared" ref="J15:J16" si="3">RANK(I15,$I$14:$I$16,0)</f>
        <v>1</v>
      </c>
      <c r="K15" s="16"/>
    </row>
    <row r="16" spans="1:11" ht="22.5" customHeight="1" x14ac:dyDescent="0.15">
      <c r="A16" s="22"/>
      <c r="B16" s="19">
        <v>2205</v>
      </c>
      <c r="C16" s="20" t="s">
        <v>14</v>
      </c>
      <c r="D16" s="15" t="s">
        <v>41</v>
      </c>
      <c r="E16" s="15">
        <v>220503</v>
      </c>
      <c r="F16" s="3">
        <v>70</v>
      </c>
      <c r="G16" s="17">
        <v>78.7</v>
      </c>
      <c r="H16" s="17">
        <v>84.7</v>
      </c>
      <c r="I16" s="10">
        <f t="shared" si="0"/>
        <v>77.02</v>
      </c>
      <c r="J16" s="21">
        <f t="shared" si="3"/>
        <v>3</v>
      </c>
      <c r="K16" s="16"/>
    </row>
    <row r="17" spans="1:11" ht="22.5" customHeight="1" x14ac:dyDescent="0.15">
      <c r="A17" s="22" t="s">
        <v>49</v>
      </c>
      <c r="B17" s="18">
        <v>2206</v>
      </c>
      <c r="C17" s="20" t="s">
        <v>13</v>
      </c>
      <c r="D17" s="15" t="s">
        <v>42</v>
      </c>
      <c r="E17" s="15">
        <v>220601</v>
      </c>
      <c r="F17" s="3">
        <v>74.5</v>
      </c>
      <c r="G17" s="17">
        <v>84.6</v>
      </c>
      <c r="H17" s="17">
        <v>84.7</v>
      </c>
      <c r="I17" s="10">
        <f t="shared" si="0"/>
        <v>80.59</v>
      </c>
      <c r="J17" s="21">
        <f>RANK(I17,$I$17:$I$19,0)</f>
        <v>1</v>
      </c>
      <c r="K17" s="16"/>
    </row>
    <row r="18" spans="1:11" ht="22.5" customHeight="1" x14ac:dyDescent="0.15">
      <c r="A18" s="22"/>
      <c r="B18" s="18">
        <v>2206</v>
      </c>
      <c r="C18" s="20" t="s">
        <v>12</v>
      </c>
      <c r="D18" s="15" t="s">
        <v>43</v>
      </c>
      <c r="E18" s="15">
        <v>220602</v>
      </c>
      <c r="F18" s="3">
        <v>72</v>
      </c>
      <c r="G18" s="17">
        <v>80.900000000000006</v>
      </c>
      <c r="H18" s="17">
        <v>81.099999999999994</v>
      </c>
      <c r="I18" s="10">
        <f t="shared" si="0"/>
        <v>77.400000000000006</v>
      </c>
      <c r="J18" s="21">
        <f t="shared" ref="J18:J19" si="4">RANK(I18,$I$17:$I$19,0)</f>
        <v>2</v>
      </c>
      <c r="K18" s="16"/>
    </row>
    <row r="19" spans="1:11" ht="22.5" customHeight="1" x14ac:dyDescent="0.15">
      <c r="A19" s="22"/>
      <c r="B19" s="18">
        <v>2206</v>
      </c>
      <c r="C19" s="20" t="s">
        <v>11</v>
      </c>
      <c r="D19" s="15" t="s">
        <v>44</v>
      </c>
      <c r="E19" s="15">
        <v>220603</v>
      </c>
      <c r="F19" s="3">
        <v>73.5</v>
      </c>
      <c r="G19" s="17">
        <v>80.5</v>
      </c>
      <c r="H19" s="17">
        <v>76.5</v>
      </c>
      <c r="I19" s="10">
        <f t="shared" si="0"/>
        <v>76.5</v>
      </c>
      <c r="J19" s="21">
        <f t="shared" si="4"/>
        <v>3</v>
      </c>
      <c r="K19" s="16"/>
    </row>
  </sheetData>
  <mergeCells count="9">
    <mergeCell ref="A14:A16"/>
    <mergeCell ref="A17:A19"/>
    <mergeCell ref="A1:K1"/>
    <mergeCell ref="A3:A8"/>
    <mergeCell ref="B3:B8"/>
    <mergeCell ref="B9:B11"/>
    <mergeCell ref="A9:A11"/>
    <mergeCell ref="B12:B13"/>
    <mergeCell ref="A12:A13"/>
  </mergeCells>
  <phoneticPr fontId="2" type="noConversion"/>
  <pageMargins left="0.7" right="0.7" top="0.75" bottom="0.75" header="0.3" footer="0.3"/>
  <pageSetup paperSize="9" orientation="landscape" r:id="rId1"/>
  <ignoredErrors>
    <ignoredError sqref="I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市直单位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sherlock-chen</dc:creator>
  <cp:lastModifiedBy>lenovo</cp:lastModifiedBy>
  <cp:lastPrinted>2022-08-27T06:04:32Z</cp:lastPrinted>
  <dcterms:created xsi:type="dcterms:W3CDTF">2021-07-22T06:09:00Z</dcterms:created>
  <dcterms:modified xsi:type="dcterms:W3CDTF">2022-08-28T08:35:24Z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